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F6" i="1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6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</calcChain>
</file>

<file path=xl/sharedStrings.xml><?xml version="1.0" encoding="utf-8"?>
<sst xmlns="http://schemas.openxmlformats.org/spreadsheetml/2006/main" count="9" uniqueCount="9">
  <si>
    <t>Aispeed</t>
  </si>
  <si>
    <t>Descent Rate</t>
  </si>
  <si>
    <t>Glide Ratio</t>
  </si>
  <si>
    <t>Calculated
Glide</t>
  </si>
  <si>
    <t>Speed Bar</t>
  </si>
  <si>
    <t>Head 
Wind</t>
  </si>
  <si>
    <t>Descend 
Rate-Netto</t>
  </si>
  <si>
    <t>MC Cready
 Setting</t>
  </si>
  <si>
    <t xml:space="preserve">Polar Curve
</t>
  </si>
</sst>
</file>

<file path=xl/styles.xml><?xml version="1.0" encoding="utf-8"?>
<styleSheet xmlns="http://schemas.openxmlformats.org/spreadsheetml/2006/main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6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sz val="8"/>
      <name val="Calibri"/>
      <family val="2"/>
      <charset val="161"/>
    </font>
    <font>
      <b/>
      <sz val="11"/>
      <color indexed="8"/>
      <name val="Calibri"/>
      <family val="2"/>
      <charset val="161"/>
    </font>
    <font>
      <b/>
      <sz val="24"/>
      <color indexed="8"/>
      <name val="Calibri"/>
      <family val="2"/>
      <charset val="161"/>
    </font>
    <font>
      <b/>
      <sz val="18"/>
      <color indexed="8"/>
      <name val="Calibri"/>
      <family val="2"/>
      <charset val="161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164" fontId="0" fillId="0" borderId="0" xfId="1" applyFont="1"/>
    <xf numFmtId="164" fontId="0" fillId="0" borderId="0" xfId="0" applyNumberFormat="1"/>
    <xf numFmtId="0" fontId="0" fillId="2" borderId="0" xfId="0" applyFill="1"/>
    <xf numFmtId="164" fontId="0" fillId="2" borderId="0" xfId="1" applyFont="1" applyFill="1"/>
    <xf numFmtId="164" fontId="0" fillId="2" borderId="0" xfId="0" applyNumberFormat="1" applyFill="1"/>
    <xf numFmtId="0" fontId="0" fillId="3" borderId="0" xfId="0" applyFill="1"/>
    <xf numFmtId="164" fontId="0" fillId="3" borderId="0" xfId="1" applyFont="1" applyFill="1"/>
    <xf numFmtId="164" fontId="0" fillId="3" borderId="0" xfId="0" applyNumberFormat="1" applyFill="1"/>
    <xf numFmtId="0" fontId="0" fillId="4" borderId="0" xfId="0" applyFill="1"/>
    <xf numFmtId="164" fontId="0" fillId="4" borderId="0" xfId="1" applyFont="1" applyFill="1"/>
    <xf numFmtId="164" fontId="0" fillId="4" borderId="0" xfId="0" applyNumberFormat="1" applyFill="1"/>
    <xf numFmtId="0" fontId="3" fillId="0" borderId="0" xfId="0" applyFont="1"/>
    <xf numFmtId="0" fontId="3" fillId="5" borderId="0" xfId="0" applyFont="1" applyFill="1"/>
    <xf numFmtId="0" fontId="0" fillId="5" borderId="0" xfId="0" applyFill="1"/>
    <xf numFmtId="0" fontId="3" fillId="2" borderId="1" xfId="0" applyFont="1" applyFill="1" applyBorder="1" applyAlignment="1">
      <alignment horizontal="center" wrapText="1"/>
    </xf>
    <xf numFmtId="164" fontId="0" fillId="3" borderId="1" xfId="0" applyNumberFormat="1" applyFill="1" applyBorder="1"/>
    <xf numFmtId="164" fontId="0" fillId="4" borderId="1" xfId="0" applyNumberFormat="1" applyFill="1" applyBorder="1"/>
    <xf numFmtId="164" fontId="0" fillId="2" borderId="1" xfId="0" applyNumberFormat="1" applyFill="1" applyBorder="1"/>
    <xf numFmtId="164" fontId="0" fillId="0" borderId="1" xfId="0" applyNumberFormat="1" applyBorder="1"/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164" fontId="0" fillId="3" borderId="2" xfId="0" applyNumberFormat="1" applyFill="1" applyBorder="1"/>
    <xf numFmtId="164" fontId="0" fillId="3" borderId="3" xfId="0" applyNumberFormat="1" applyFill="1" applyBorder="1"/>
    <xf numFmtId="164" fontId="0" fillId="4" borderId="2" xfId="0" applyNumberFormat="1" applyFill="1" applyBorder="1"/>
    <xf numFmtId="164" fontId="0" fillId="4" borderId="3" xfId="0" applyNumberFormat="1" applyFill="1" applyBorder="1"/>
    <xf numFmtId="164" fontId="0" fillId="2" borderId="2" xfId="0" applyNumberFormat="1" applyFill="1" applyBorder="1"/>
    <xf numFmtId="164" fontId="0" fillId="2" borderId="3" xfId="0" applyNumberFormat="1" applyFill="1" applyBorder="1"/>
    <xf numFmtId="164" fontId="0" fillId="0" borderId="2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0" fontId="5" fillId="9" borderId="2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165" fontId="4" fillId="5" borderId="0" xfId="0" applyNumberFormat="1" applyFont="1" applyFill="1" applyAlignment="1">
      <alignment horizontal="center"/>
    </xf>
    <xf numFmtId="0" fontId="0" fillId="5" borderId="7" xfId="0" applyFill="1" applyBorder="1" applyAlignment="1">
      <alignment horizontal="center" wrapText="1"/>
    </xf>
    <xf numFmtId="0" fontId="0" fillId="5" borderId="8" xfId="0" applyFill="1" applyBorder="1" applyAlignment="1">
      <alignment horizontal="center" wrapText="1"/>
    </xf>
    <xf numFmtId="0" fontId="0" fillId="5" borderId="9" xfId="0" applyFill="1" applyBorder="1" applyAlignment="1">
      <alignment horizontal="center" wrapText="1"/>
    </xf>
    <xf numFmtId="0" fontId="3" fillId="5" borderId="0" xfId="0" applyFont="1" applyFill="1" applyAlignment="1">
      <alignment horizontal="center" wrapText="1"/>
    </xf>
    <xf numFmtId="0" fontId="3" fillId="5" borderId="0" xfId="0" applyFont="1" applyFill="1" applyAlignment="1">
      <alignment horizontal="center"/>
    </xf>
    <xf numFmtId="165" fontId="4" fillId="6" borderId="0" xfId="0" applyNumberFormat="1" applyFont="1" applyFill="1" applyAlignment="1">
      <alignment horizontal="center"/>
    </xf>
    <xf numFmtId="165" fontId="4" fillId="7" borderId="0" xfId="0" applyNumberFormat="1" applyFont="1" applyFill="1" applyAlignment="1">
      <alignment horizontal="center"/>
    </xf>
    <xf numFmtId="165" fontId="4" fillId="8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4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Sheet1!$A$6:$A$42</c:f>
              <c:numCache>
                <c:formatCode>General</c:formatCode>
                <c:ptCount val="37"/>
                <c:pt idx="0">
                  <c:v>60</c:v>
                </c:pt>
                <c:pt idx="1">
                  <c:v>59</c:v>
                </c:pt>
                <c:pt idx="2">
                  <c:v>58</c:v>
                </c:pt>
                <c:pt idx="3">
                  <c:v>57</c:v>
                </c:pt>
                <c:pt idx="4">
                  <c:v>56</c:v>
                </c:pt>
                <c:pt idx="5">
                  <c:v>55</c:v>
                </c:pt>
                <c:pt idx="6">
                  <c:v>54</c:v>
                </c:pt>
                <c:pt idx="7">
                  <c:v>53</c:v>
                </c:pt>
                <c:pt idx="8">
                  <c:v>52</c:v>
                </c:pt>
                <c:pt idx="9">
                  <c:v>51</c:v>
                </c:pt>
                <c:pt idx="10">
                  <c:v>50</c:v>
                </c:pt>
                <c:pt idx="11">
                  <c:v>49</c:v>
                </c:pt>
                <c:pt idx="12">
                  <c:v>48</c:v>
                </c:pt>
                <c:pt idx="13">
                  <c:v>47</c:v>
                </c:pt>
                <c:pt idx="14">
                  <c:v>46</c:v>
                </c:pt>
                <c:pt idx="15">
                  <c:v>45</c:v>
                </c:pt>
                <c:pt idx="16">
                  <c:v>44</c:v>
                </c:pt>
                <c:pt idx="17">
                  <c:v>43</c:v>
                </c:pt>
                <c:pt idx="18">
                  <c:v>42</c:v>
                </c:pt>
                <c:pt idx="19">
                  <c:v>41</c:v>
                </c:pt>
                <c:pt idx="20">
                  <c:v>40</c:v>
                </c:pt>
                <c:pt idx="21">
                  <c:v>39</c:v>
                </c:pt>
                <c:pt idx="22">
                  <c:v>38</c:v>
                </c:pt>
                <c:pt idx="23">
                  <c:v>37</c:v>
                </c:pt>
                <c:pt idx="24">
                  <c:v>36</c:v>
                </c:pt>
                <c:pt idx="25">
                  <c:v>35</c:v>
                </c:pt>
                <c:pt idx="26">
                  <c:v>34</c:v>
                </c:pt>
                <c:pt idx="27">
                  <c:v>33</c:v>
                </c:pt>
                <c:pt idx="28">
                  <c:v>32</c:v>
                </c:pt>
                <c:pt idx="29">
                  <c:v>31</c:v>
                </c:pt>
                <c:pt idx="30">
                  <c:v>30</c:v>
                </c:pt>
                <c:pt idx="31">
                  <c:v>29</c:v>
                </c:pt>
                <c:pt idx="32">
                  <c:v>28</c:v>
                </c:pt>
                <c:pt idx="33">
                  <c:v>27</c:v>
                </c:pt>
                <c:pt idx="34">
                  <c:v>26</c:v>
                </c:pt>
                <c:pt idx="35">
                  <c:v>25</c:v>
                </c:pt>
                <c:pt idx="36">
                  <c:v>24</c:v>
                </c:pt>
              </c:numCache>
            </c:numRef>
          </c:xVal>
          <c:yVal>
            <c:numRef>
              <c:f>Sheet1!$B$6:$B$42</c:f>
              <c:numCache>
                <c:formatCode>_-* #,##0.00\ _€_-;\-* #,##0.00\ _€_-;_-* "-"??\ _€_-;_-@_-</c:formatCode>
                <c:ptCount val="37"/>
                <c:pt idx="0">
                  <c:v>2.2000000000000002</c:v>
                </c:pt>
                <c:pt idx="1">
                  <c:v>2.1</c:v>
                </c:pt>
                <c:pt idx="2">
                  <c:v>2</c:v>
                </c:pt>
                <c:pt idx="3">
                  <c:v>1.95</c:v>
                </c:pt>
                <c:pt idx="4">
                  <c:v>1.85</c:v>
                </c:pt>
                <c:pt idx="5">
                  <c:v>1.79</c:v>
                </c:pt>
                <c:pt idx="6">
                  <c:v>1.7</c:v>
                </c:pt>
                <c:pt idx="7">
                  <c:v>1.65</c:v>
                </c:pt>
                <c:pt idx="8">
                  <c:v>1.6</c:v>
                </c:pt>
                <c:pt idx="9">
                  <c:v>1.5</c:v>
                </c:pt>
                <c:pt idx="10">
                  <c:v>1.45</c:v>
                </c:pt>
                <c:pt idx="11">
                  <c:v>1.425</c:v>
                </c:pt>
                <c:pt idx="12">
                  <c:v>1.4</c:v>
                </c:pt>
                <c:pt idx="13">
                  <c:v>1.325</c:v>
                </c:pt>
                <c:pt idx="14">
                  <c:v>1.25</c:v>
                </c:pt>
                <c:pt idx="15">
                  <c:v>1.2250000000000001</c:v>
                </c:pt>
                <c:pt idx="16">
                  <c:v>1.2</c:v>
                </c:pt>
                <c:pt idx="17">
                  <c:v>1.1499999999999999</c:v>
                </c:pt>
                <c:pt idx="18">
                  <c:v>1.1000000000000001</c:v>
                </c:pt>
                <c:pt idx="19">
                  <c:v>1.075</c:v>
                </c:pt>
                <c:pt idx="20">
                  <c:v>1.05</c:v>
                </c:pt>
                <c:pt idx="21">
                  <c:v>1.0249999999999999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0.97</c:v>
                </c:pt>
                <c:pt idx="26">
                  <c:v>0.95</c:v>
                </c:pt>
                <c:pt idx="27">
                  <c:v>0.95</c:v>
                </c:pt>
                <c:pt idx="28">
                  <c:v>0.95</c:v>
                </c:pt>
                <c:pt idx="29">
                  <c:v>0.95</c:v>
                </c:pt>
                <c:pt idx="30">
                  <c:v>0.95499999999999996</c:v>
                </c:pt>
                <c:pt idx="31">
                  <c:v>0.96</c:v>
                </c:pt>
                <c:pt idx="32">
                  <c:v>0.98</c:v>
                </c:pt>
                <c:pt idx="33">
                  <c:v>1</c:v>
                </c:pt>
                <c:pt idx="34">
                  <c:v>1.05</c:v>
                </c:pt>
                <c:pt idx="35">
                  <c:v>1.125</c:v>
                </c:pt>
                <c:pt idx="36">
                  <c:v>1.25</c:v>
                </c:pt>
              </c:numCache>
            </c:numRef>
          </c:yVal>
        </c:ser>
        <c:axId val="35365632"/>
        <c:axId val="35367552"/>
      </c:scatterChart>
      <c:valAx>
        <c:axId val="35365632"/>
        <c:scaling>
          <c:orientation val="minMax"/>
          <c:min val="24"/>
        </c:scaling>
        <c:axPos val="t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367552"/>
        <c:crosses val="autoZero"/>
        <c:crossBetween val="midCat"/>
      </c:valAx>
      <c:valAx>
        <c:axId val="35367552"/>
        <c:scaling>
          <c:orientation val="maxMin"/>
        </c:scaling>
        <c:axPos val="l"/>
        <c:majorGridlines/>
        <c:numFmt formatCode="_-* #,##0.00\ _€_-;\-* #,##0.00\ _€_-;_-* &quot;-&quot;??\ _€_-;_-@_-" sourceLinked="1"/>
        <c:tickLblPos val="nextTo"/>
        <c:crossAx val="35365632"/>
        <c:crosses val="autoZero"/>
        <c:crossBetween val="midCat"/>
      </c:valAx>
    </c:plotArea>
    <c:legend>
      <c:legendPos val="r"/>
      <c:layout>
        <c:manualLayout>
          <c:xMode val="edge"/>
          <c:yMode val="edge"/>
          <c:wMode val="edge"/>
          <c:hMode val="edge"/>
          <c:x val="0.87154608113010257"/>
          <c:y val="0.45180722891566266"/>
          <c:w val="0.97073324371038983"/>
          <c:h val="0.52409638554216864"/>
        </c:manualLayout>
      </c:layout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190500</xdr:colOff>
      <xdr:row>2</xdr:row>
      <xdr:rowOff>171450</xdr:rowOff>
    </xdr:from>
    <xdr:to>
      <xdr:col>17</xdr:col>
      <xdr:colOff>561975</xdr:colOff>
      <xdr:row>20</xdr:row>
      <xdr:rowOff>28575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561975"/>
          <a:ext cx="5857875" cy="3962400"/>
        </a:xfrm>
        <a:prstGeom prst="rect">
          <a:avLst/>
        </a:prstGeom>
        <a:noFill/>
        <a:ln w="9525">
          <a:solidFill>
            <a:srgbClr val="0000FF"/>
          </a:solidFill>
          <a:miter lim="800000"/>
          <a:headEnd/>
          <a:tailEnd/>
        </a:ln>
      </xdr:spPr>
    </xdr:pic>
    <xdr:clientData/>
  </xdr:twoCellAnchor>
  <xdr:twoCellAnchor>
    <xdr:from>
      <xdr:col>8</xdr:col>
      <xdr:colOff>190500</xdr:colOff>
      <xdr:row>21</xdr:row>
      <xdr:rowOff>57150</xdr:rowOff>
    </xdr:from>
    <xdr:to>
      <xdr:col>17</xdr:col>
      <xdr:colOff>561975</xdr:colOff>
      <xdr:row>37</xdr:row>
      <xdr:rowOff>171450</xdr:rowOff>
    </xdr:to>
    <xdr:graphicFrame macro="">
      <xdr:nvGraphicFramePr>
        <xdr:cNvPr id="102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42"/>
  <sheetViews>
    <sheetView tabSelected="1" workbookViewId="0">
      <selection activeCell="E5" sqref="E5"/>
    </sheetView>
  </sheetViews>
  <sheetFormatPr defaultRowHeight="15"/>
  <cols>
    <col min="1" max="1" width="8.28515625" bestFit="1" customWidth="1"/>
    <col min="2" max="2" width="12.5703125" bestFit="1" customWidth="1"/>
    <col min="3" max="3" width="10.7109375" bestFit="1" customWidth="1"/>
    <col min="4" max="6" width="10.7109375" customWidth="1"/>
    <col min="7" max="7" width="10.140625" customWidth="1"/>
    <col min="8" max="8" width="10.7109375" customWidth="1"/>
  </cols>
  <sheetData>
    <row r="2" spans="1:8" ht="15.75" thickBot="1"/>
    <row r="3" spans="1:8" ht="30" customHeight="1">
      <c r="A3" s="14"/>
      <c r="B3" s="14"/>
      <c r="C3" s="14"/>
      <c r="D3" s="37" t="s">
        <v>3</v>
      </c>
      <c r="E3" s="38"/>
      <c r="F3" s="39"/>
      <c r="G3" s="14"/>
    </row>
    <row r="4" spans="1:8" ht="45">
      <c r="A4" s="40" t="s">
        <v>8</v>
      </c>
      <c r="B4" s="41"/>
      <c r="C4" s="41"/>
      <c r="D4" s="20" t="s">
        <v>5</v>
      </c>
      <c r="E4" s="15" t="s">
        <v>6</v>
      </c>
      <c r="F4" s="21" t="s">
        <v>7</v>
      </c>
      <c r="G4" s="13" t="s">
        <v>4</v>
      </c>
    </row>
    <row r="5" spans="1:8" ht="23.25">
      <c r="A5" s="12" t="s">
        <v>0</v>
      </c>
      <c r="B5" s="12" t="s">
        <v>1</v>
      </c>
      <c r="C5" s="12" t="s">
        <v>2</v>
      </c>
      <c r="D5" s="33">
        <v>10</v>
      </c>
      <c r="E5" s="34">
        <v>0</v>
      </c>
      <c r="F5" s="35">
        <v>1.5</v>
      </c>
    </row>
    <row r="6" spans="1:8">
      <c r="A6" s="6">
        <v>60</v>
      </c>
      <c r="B6" s="7">
        <v>2.2000000000000002</v>
      </c>
      <c r="C6" s="8">
        <f t="shared" ref="C6:C41" si="0">(A6*1000/3600)/B6</f>
        <v>7.5757575757575752</v>
      </c>
      <c r="D6" s="22">
        <f>((A6-$D$5)*1000/3600)/B6</f>
        <v>6.3131313131313131</v>
      </c>
      <c r="E6" s="16">
        <f>((A6-$D$5)/3.6)/($E$5+B6)</f>
        <v>6.3131313131313131</v>
      </c>
      <c r="F6" s="23">
        <f>((A6-$D$5)/3.6)/($E$5+B6+$F$5)</f>
        <v>3.7537537537537538</v>
      </c>
      <c r="G6" s="42">
        <v>4</v>
      </c>
      <c r="H6" s="2"/>
    </row>
    <row r="7" spans="1:8">
      <c r="A7" s="6">
        <v>59</v>
      </c>
      <c r="B7" s="7">
        <v>2.1</v>
      </c>
      <c r="C7" s="8">
        <f t="shared" si="0"/>
        <v>7.8042328042328037</v>
      </c>
      <c r="D7" s="22">
        <f t="shared" ref="D7:D42" si="1">((A7-$D$5)*1000/3600)/B7</f>
        <v>6.481481481481481</v>
      </c>
      <c r="E7" s="16">
        <f t="shared" ref="E7:E42" si="2">((A7-$D$5)/3.6)/($E$5+B7)</f>
        <v>6.481481481481481</v>
      </c>
      <c r="F7" s="23">
        <f t="shared" ref="F7:F42" si="3">((A7-$D$5)/3.6)/($E$5+B7+$F$5)</f>
        <v>3.7808641975308639</v>
      </c>
      <c r="G7" s="42"/>
      <c r="H7" s="2"/>
    </row>
    <row r="8" spans="1:8">
      <c r="A8" s="6">
        <v>58</v>
      </c>
      <c r="B8" s="7">
        <v>2</v>
      </c>
      <c r="C8" s="8">
        <f t="shared" si="0"/>
        <v>8.0555555555555554</v>
      </c>
      <c r="D8" s="22">
        <f t="shared" si="1"/>
        <v>6.666666666666667</v>
      </c>
      <c r="E8" s="16">
        <f t="shared" si="2"/>
        <v>6.6666666666666661</v>
      </c>
      <c r="F8" s="23">
        <f t="shared" si="3"/>
        <v>3.8095238095238093</v>
      </c>
      <c r="G8" s="42"/>
      <c r="H8" s="2"/>
    </row>
    <row r="9" spans="1:8">
      <c r="A9" s="6">
        <v>57</v>
      </c>
      <c r="B9" s="7">
        <v>1.95</v>
      </c>
      <c r="C9" s="8">
        <f t="shared" si="0"/>
        <v>8.119658119658121</v>
      </c>
      <c r="D9" s="22">
        <f t="shared" si="1"/>
        <v>6.6951566951566956</v>
      </c>
      <c r="E9" s="16">
        <f t="shared" si="2"/>
        <v>6.6951566951566956</v>
      </c>
      <c r="F9" s="23">
        <f t="shared" si="3"/>
        <v>3.7842190016103059</v>
      </c>
      <c r="G9" s="42"/>
      <c r="H9" s="2"/>
    </row>
    <row r="10" spans="1:8">
      <c r="A10" s="6">
        <v>56</v>
      </c>
      <c r="B10" s="7">
        <v>1.85</v>
      </c>
      <c r="C10" s="8">
        <f t="shared" si="0"/>
        <v>8.4084084084084072</v>
      </c>
      <c r="D10" s="22">
        <f t="shared" si="1"/>
        <v>6.9069069069069071</v>
      </c>
      <c r="E10" s="16">
        <f t="shared" si="2"/>
        <v>6.9069069069069062</v>
      </c>
      <c r="F10" s="23">
        <f t="shared" si="3"/>
        <v>3.8142620232172466</v>
      </c>
      <c r="G10" s="42"/>
      <c r="H10" s="2"/>
    </row>
    <row r="11" spans="1:8">
      <c r="A11" s="9">
        <v>55</v>
      </c>
      <c r="B11" s="10">
        <v>1.79</v>
      </c>
      <c r="C11" s="11">
        <f t="shared" si="0"/>
        <v>8.5350713842333956</v>
      </c>
      <c r="D11" s="24">
        <f t="shared" si="1"/>
        <v>6.983240223463687</v>
      </c>
      <c r="E11" s="17">
        <f t="shared" si="2"/>
        <v>6.983240223463687</v>
      </c>
      <c r="F11" s="25">
        <f t="shared" si="3"/>
        <v>3.7993920972644375</v>
      </c>
      <c r="G11" s="43">
        <v>3</v>
      </c>
      <c r="H11" s="2"/>
    </row>
    <row r="12" spans="1:8">
      <c r="A12" s="9">
        <v>54</v>
      </c>
      <c r="B12" s="10">
        <v>1.7</v>
      </c>
      <c r="C12" s="11">
        <f t="shared" si="0"/>
        <v>8.8235294117647065</v>
      </c>
      <c r="D12" s="24">
        <f t="shared" si="1"/>
        <v>7.18954248366013</v>
      </c>
      <c r="E12" s="17">
        <f t="shared" si="2"/>
        <v>7.18954248366013</v>
      </c>
      <c r="F12" s="25">
        <f t="shared" si="3"/>
        <v>3.8194444444444442</v>
      </c>
      <c r="G12" s="43"/>
      <c r="H12" s="2"/>
    </row>
    <row r="13" spans="1:8">
      <c r="A13" s="9">
        <v>53</v>
      </c>
      <c r="B13" s="10">
        <v>1.65</v>
      </c>
      <c r="C13" s="11">
        <f t="shared" si="0"/>
        <v>8.9225589225589221</v>
      </c>
      <c r="D13" s="24">
        <f t="shared" si="1"/>
        <v>7.2390572390572396</v>
      </c>
      <c r="E13" s="17">
        <f t="shared" si="2"/>
        <v>7.2390572390572396</v>
      </c>
      <c r="F13" s="25">
        <f t="shared" si="3"/>
        <v>3.7918871252204589</v>
      </c>
      <c r="G13" s="43"/>
      <c r="H13" s="2"/>
    </row>
    <row r="14" spans="1:8">
      <c r="A14" s="9">
        <v>52</v>
      </c>
      <c r="B14" s="10">
        <v>1.6</v>
      </c>
      <c r="C14" s="11">
        <f t="shared" si="0"/>
        <v>9.0277777777777768</v>
      </c>
      <c r="D14" s="24">
        <f t="shared" si="1"/>
        <v>7.2916666666666661</v>
      </c>
      <c r="E14" s="17">
        <f t="shared" si="2"/>
        <v>7.2916666666666661</v>
      </c>
      <c r="F14" s="25">
        <f t="shared" si="3"/>
        <v>3.7634408602150535</v>
      </c>
      <c r="G14" s="43"/>
      <c r="H14" s="2"/>
    </row>
    <row r="15" spans="1:8">
      <c r="A15" s="9">
        <v>51</v>
      </c>
      <c r="B15" s="10">
        <v>1.5</v>
      </c>
      <c r="C15" s="11">
        <f t="shared" si="0"/>
        <v>9.4444444444444446</v>
      </c>
      <c r="D15" s="24">
        <f t="shared" si="1"/>
        <v>7.5925925925925926</v>
      </c>
      <c r="E15" s="17">
        <f t="shared" si="2"/>
        <v>7.5925925925925926</v>
      </c>
      <c r="F15" s="25">
        <f t="shared" si="3"/>
        <v>3.7962962962962963</v>
      </c>
      <c r="G15" s="43"/>
      <c r="H15" s="2"/>
    </row>
    <row r="16" spans="1:8">
      <c r="A16" s="6">
        <v>50</v>
      </c>
      <c r="B16" s="7">
        <v>1.45</v>
      </c>
      <c r="C16" s="8">
        <f t="shared" si="0"/>
        <v>9.5785440613026829</v>
      </c>
      <c r="D16" s="22">
        <f t="shared" si="1"/>
        <v>7.6628352490421454</v>
      </c>
      <c r="E16" s="16">
        <f t="shared" si="2"/>
        <v>7.6628352490421454</v>
      </c>
      <c r="F16" s="23">
        <f t="shared" si="3"/>
        <v>3.766478342749529</v>
      </c>
      <c r="G16" s="44">
        <v>2</v>
      </c>
      <c r="H16" s="2"/>
    </row>
    <row r="17" spans="1:8">
      <c r="A17" s="6">
        <v>49</v>
      </c>
      <c r="B17" s="7">
        <v>1.425</v>
      </c>
      <c r="C17" s="8">
        <f t="shared" si="0"/>
        <v>9.5516569200779724</v>
      </c>
      <c r="D17" s="22">
        <f t="shared" si="1"/>
        <v>7.60233918128655</v>
      </c>
      <c r="E17" s="16">
        <f t="shared" si="2"/>
        <v>7.60233918128655</v>
      </c>
      <c r="F17" s="23">
        <f t="shared" si="3"/>
        <v>3.7037037037037042</v>
      </c>
      <c r="G17" s="44"/>
      <c r="H17" s="2"/>
    </row>
    <row r="18" spans="1:8">
      <c r="A18" s="6">
        <v>48</v>
      </c>
      <c r="B18" s="7">
        <v>1.4</v>
      </c>
      <c r="C18" s="8">
        <f t="shared" si="0"/>
        <v>9.5238095238095255</v>
      </c>
      <c r="D18" s="22">
        <f t="shared" si="1"/>
        <v>7.5396825396825404</v>
      </c>
      <c r="E18" s="16">
        <f t="shared" si="2"/>
        <v>7.5396825396825404</v>
      </c>
      <c r="F18" s="23">
        <f t="shared" si="3"/>
        <v>3.6398467432950192</v>
      </c>
      <c r="G18" s="44"/>
      <c r="H18" s="2"/>
    </row>
    <row r="19" spans="1:8">
      <c r="A19" s="6">
        <v>47</v>
      </c>
      <c r="B19" s="7">
        <v>1.325</v>
      </c>
      <c r="C19" s="8">
        <f t="shared" si="0"/>
        <v>9.8532494758909852</v>
      </c>
      <c r="D19" s="22">
        <f t="shared" si="1"/>
        <v>7.7568134171907763</v>
      </c>
      <c r="E19" s="16">
        <f t="shared" si="2"/>
        <v>7.7568134171907754</v>
      </c>
      <c r="F19" s="23">
        <f t="shared" si="3"/>
        <v>3.6381514257620449</v>
      </c>
      <c r="G19" s="44"/>
      <c r="H19" s="2"/>
    </row>
    <row r="20" spans="1:8">
      <c r="A20" s="6">
        <v>46</v>
      </c>
      <c r="B20" s="7">
        <v>1.25</v>
      </c>
      <c r="C20" s="8">
        <f t="shared" si="0"/>
        <v>10.222222222222223</v>
      </c>
      <c r="D20" s="22">
        <f t="shared" si="1"/>
        <v>8</v>
      </c>
      <c r="E20" s="16">
        <f t="shared" si="2"/>
        <v>8</v>
      </c>
      <c r="F20" s="23">
        <f t="shared" si="3"/>
        <v>3.6363636363636362</v>
      </c>
      <c r="G20" s="44"/>
      <c r="H20" s="2"/>
    </row>
    <row r="21" spans="1:8">
      <c r="A21" s="3">
        <v>45</v>
      </c>
      <c r="B21" s="4">
        <v>1.2250000000000001</v>
      </c>
      <c r="C21" s="5">
        <f t="shared" si="0"/>
        <v>10.204081632653061</v>
      </c>
      <c r="D21" s="26">
        <f t="shared" si="1"/>
        <v>7.936507936507935</v>
      </c>
      <c r="E21" s="18">
        <f t="shared" si="2"/>
        <v>7.936507936507935</v>
      </c>
      <c r="F21" s="27">
        <f t="shared" si="3"/>
        <v>3.5677879714576957</v>
      </c>
      <c r="G21" s="36">
        <v>1</v>
      </c>
      <c r="H21" s="2"/>
    </row>
    <row r="22" spans="1:8">
      <c r="A22" s="3">
        <v>44</v>
      </c>
      <c r="B22" s="4">
        <v>1.2</v>
      </c>
      <c r="C22" s="5">
        <f t="shared" si="0"/>
        <v>10.185185185185185</v>
      </c>
      <c r="D22" s="26">
        <f t="shared" si="1"/>
        <v>7.8703703703703711</v>
      </c>
      <c r="E22" s="18">
        <f t="shared" si="2"/>
        <v>7.8703703703703711</v>
      </c>
      <c r="F22" s="27">
        <f t="shared" si="3"/>
        <v>3.4979423868312756</v>
      </c>
      <c r="G22" s="36"/>
      <c r="H22" s="2"/>
    </row>
    <row r="23" spans="1:8">
      <c r="A23" s="3">
        <v>43</v>
      </c>
      <c r="B23" s="4">
        <v>1.1499999999999999</v>
      </c>
      <c r="C23" s="5">
        <f t="shared" si="0"/>
        <v>10.386473429951693</v>
      </c>
      <c r="D23" s="26">
        <f t="shared" si="1"/>
        <v>7.9710144927536231</v>
      </c>
      <c r="E23" s="18">
        <f t="shared" si="2"/>
        <v>7.9710144927536231</v>
      </c>
      <c r="F23" s="27">
        <f t="shared" si="3"/>
        <v>3.4591194968553456</v>
      </c>
      <c r="G23" s="36"/>
      <c r="H23" s="2"/>
    </row>
    <row r="24" spans="1:8">
      <c r="A24" s="3">
        <v>42</v>
      </c>
      <c r="B24" s="4">
        <v>1.1000000000000001</v>
      </c>
      <c r="C24" s="5">
        <f t="shared" si="0"/>
        <v>10.606060606060606</v>
      </c>
      <c r="D24" s="26">
        <f t="shared" si="1"/>
        <v>8.0808080808080813</v>
      </c>
      <c r="E24" s="18">
        <f t="shared" si="2"/>
        <v>8.0808080808080813</v>
      </c>
      <c r="F24" s="27">
        <f t="shared" si="3"/>
        <v>3.4188034188034186</v>
      </c>
      <c r="G24" s="36"/>
      <c r="H24" s="2"/>
    </row>
    <row r="25" spans="1:8">
      <c r="A25" s="3">
        <v>41</v>
      </c>
      <c r="B25" s="4">
        <v>1.075</v>
      </c>
      <c r="C25" s="5">
        <f t="shared" si="0"/>
        <v>10.594315245478038</v>
      </c>
      <c r="D25" s="26">
        <f t="shared" si="1"/>
        <v>8.0103359173126609</v>
      </c>
      <c r="E25" s="18">
        <f t="shared" si="2"/>
        <v>8.0103359173126609</v>
      </c>
      <c r="F25" s="27">
        <f t="shared" si="3"/>
        <v>3.3441208198489747</v>
      </c>
      <c r="G25" s="36"/>
      <c r="H25" s="2"/>
    </row>
    <row r="26" spans="1:8">
      <c r="A26">
        <v>40</v>
      </c>
      <c r="B26" s="1">
        <v>1.05</v>
      </c>
      <c r="C26" s="2">
        <f t="shared" si="0"/>
        <v>10.582010582010581</v>
      </c>
      <c r="D26" s="28">
        <f t="shared" si="1"/>
        <v>7.9365079365079367</v>
      </c>
      <c r="E26" s="19">
        <f t="shared" si="2"/>
        <v>7.9365079365079367</v>
      </c>
      <c r="F26" s="29">
        <f t="shared" si="3"/>
        <v>3.2679738562091507</v>
      </c>
      <c r="G26" s="2"/>
      <c r="H26" s="2"/>
    </row>
    <row r="27" spans="1:8">
      <c r="A27">
        <v>39</v>
      </c>
      <c r="B27" s="1">
        <v>1.0249999999999999</v>
      </c>
      <c r="C27" s="2">
        <f t="shared" si="0"/>
        <v>10.569105691056912</v>
      </c>
      <c r="D27" s="28">
        <f t="shared" si="1"/>
        <v>7.8590785907859084</v>
      </c>
      <c r="E27" s="19">
        <f t="shared" si="2"/>
        <v>7.8590785907859084</v>
      </c>
      <c r="F27" s="29">
        <f t="shared" si="3"/>
        <v>3.1903190319031904</v>
      </c>
      <c r="G27" s="2"/>
      <c r="H27" s="2"/>
    </row>
    <row r="28" spans="1:8">
      <c r="A28">
        <v>38</v>
      </c>
      <c r="B28" s="1">
        <v>1</v>
      </c>
      <c r="C28" s="2">
        <f t="shared" si="0"/>
        <v>10.555555555555555</v>
      </c>
      <c r="D28" s="28">
        <f t="shared" si="1"/>
        <v>7.7777777777777777</v>
      </c>
      <c r="E28" s="19">
        <f t="shared" si="2"/>
        <v>7.7777777777777777</v>
      </c>
      <c r="F28" s="29">
        <f t="shared" si="3"/>
        <v>3.1111111111111112</v>
      </c>
      <c r="G28" s="2"/>
      <c r="H28" s="2"/>
    </row>
    <row r="29" spans="1:8">
      <c r="A29">
        <v>37</v>
      </c>
      <c r="B29" s="1">
        <v>1</v>
      </c>
      <c r="C29" s="2">
        <f t="shared" si="0"/>
        <v>10.277777777777779</v>
      </c>
      <c r="D29" s="28">
        <f t="shared" si="1"/>
        <v>7.5</v>
      </c>
      <c r="E29" s="19">
        <f t="shared" si="2"/>
        <v>7.5</v>
      </c>
      <c r="F29" s="29">
        <f t="shared" si="3"/>
        <v>3</v>
      </c>
      <c r="G29" s="2"/>
      <c r="H29" s="2"/>
    </row>
    <row r="30" spans="1:8">
      <c r="A30">
        <v>36</v>
      </c>
      <c r="B30" s="1">
        <v>1</v>
      </c>
      <c r="C30" s="2">
        <f t="shared" si="0"/>
        <v>10</v>
      </c>
      <c r="D30" s="28">
        <f t="shared" si="1"/>
        <v>7.2222222222222223</v>
      </c>
      <c r="E30" s="19">
        <f t="shared" si="2"/>
        <v>7.2222222222222223</v>
      </c>
      <c r="F30" s="29">
        <f t="shared" si="3"/>
        <v>2.8888888888888888</v>
      </c>
      <c r="G30" s="2"/>
      <c r="H30" s="2"/>
    </row>
    <row r="31" spans="1:8">
      <c r="A31">
        <v>35</v>
      </c>
      <c r="B31" s="1">
        <v>0.97</v>
      </c>
      <c r="C31" s="2">
        <f t="shared" si="0"/>
        <v>10.02290950744559</v>
      </c>
      <c r="D31" s="28">
        <f t="shared" si="1"/>
        <v>7.1592210767468503</v>
      </c>
      <c r="E31" s="19">
        <f t="shared" si="2"/>
        <v>7.1592210767468503</v>
      </c>
      <c r="F31" s="29">
        <f t="shared" si="3"/>
        <v>2.8115159694107068</v>
      </c>
      <c r="G31" s="2"/>
      <c r="H31" s="2"/>
    </row>
    <row r="32" spans="1:8">
      <c r="A32">
        <v>34</v>
      </c>
      <c r="B32" s="1">
        <v>0.95</v>
      </c>
      <c r="C32" s="2">
        <f t="shared" si="0"/>
        <v>9.9415204678362574</v>
      </c>
      <c r="D32" s="28">
        <f t="shared" si="1"/>
        <v>7.0175438596491233</v>
      </c>
      <c r="E32" s="19">
        <f t="shared" si="2"/>
        <v>7.0175438596491224</v>
      </c>
      <c r="F32" s="29">
        <f t="shared" si="3"/>
        <v>2.7210884353741491</v>
      </c>
      <c r="G32" s="2"/>
      <c r="H32" s="2"/>
    </row>
    <row r="33" spans="1:8">
      <c r="A33">
        <v>33</v>
      </c>
      <c r="B33" s="1">
        <v>0.95</v>
      </c>
      <c r="C33" s="2">
        <f t="shared" si="0"/>
        <v>9.6491228070175445</v>
      </c>
      <c r="D33" s="28">
        <f t="shared" si="1"/>
        <v>6.7251461988304104</v>
      </c>
      <c r="E33" s="19">
        <f t="shared" si="2"/>
        <v>6.7251461988304095</v>
      </c>
      <c r="F33" s="29">
        <f t="shared" si="3"/>
        <v>2.6077097505668929</v>
      </c>
      <c r="G33" s="2"/>
      <c r="H33" s="2"/>
    </row>
    <row r="34" spans="1:8">
      <c r="A34">
        <v>32</v>
      </c>
      <c r="B34" s="1">
        <v>0.95</v>
      </c>
      <c r="C34" s="2">
        <f t="shared" si="0"/>
        <v>9.3567251461988317</v>
      </c>
      <c r="D34" s="28">
        <f t="shared" si="1"/>
        <v>6.4327485380116958</v>
      </c>
      <c r="E34" s="19">
        <f t="shared" si="2"/>
        <v>6.4327485380116958</v>
      </c>
      <c r="F34" s="29">
        <f t="shared" si="3"/>
        <v>2.4943310657596367</v>
      </c>
      <c r="G34" s="2"/>
      <c r="H34" s="2"/>
    </row>
    <row r="35" spans="1:8">
      <c r="A35">
        <v>31</v>
      </c>
      <c r="B35" s="1">
        <v>0.95</v>
      </c>
      <c r="C35" s="2">
        <f t="shared" si="0"/>
        <v>9.064327485380117</v>
      </c>
      <c r="D35" s="28">
        <f t="shared" si="1"/>
        <v>6.140350877192982</v>
      </c>
      <c r="E35" s="19">
        <f t="shared" si="2"/>
        <v>6.140350877192982</v>
      </c>
      <c r="F35" s="29">
        <f t="shared" si="3"/>
        <v>2.3809523809523805</v>
      </c>
      <c r="G35" s="2"/>
      <c r="H35" s="2"/>
    </row>
    <row r="36" spans="1:8">
      <c r="A36">
        <v>30</v>
      </c>
      <c r="B36" s="1">
        <v>0.95499999999999996</v>
      </c>
      <c r="C36" s="2">
        <f t="shared" si="0"/>
        <v>8.7260034904013963</v>
      </c>
      <c r="D36" s="28">
        <f t="shared" si="1"/>
        <v>5.8173356602675979</v>
      </c>
      <c r="E36" s="19">
        <f t="shared" si="2"/>
        <v>5.8173356602675979</v>
      </c>
      <c r="F36" s="29">
        <f t="shared" si="3"/>
        <v>2.2629554197782302</v>
      </c>
      <c r="G36" s="2"/>
      <c r="H36" s="2"/>
    </row>
    <row r="37" spans="1:8">
      <c r="A37">
        <v>29</v>
      </c>
      <c r="B37" s="1">
        <v>0.96</v>
      </c>
      <c r="C37" s="2">
        <f t="shared" si="0"/>
        <v>8.3912037037037042</v>
      </c>
      <c r="D37" s="28">
        <f t="shared" si="1"/>
        <v>5.4976851851851851</v>
      </c>
      <c r="E37" s="19">
        <f t="shared" si="2"/>
        <v>5.4976851851851851</v>
      </c>
      <c r="F37" s="29">
        <f t="shared" si="3"/>
        <v>2.145438121047877</v>
      </c>
      <c r="G37" s="2"/>
      <c r="H37" s="2"/>
    </row>
    <row r="38" spans="1:8">
      <c r="A38">
        <v>28</v>
      </c>
      <c r="B38" s="1">
        <v>0.98</v>
      </c>
      <c r="C38" s="2">
        <f t="shared" si="0"/>
        <v>7.9365079365079367</v>
      </c>
      <c r="D38" s="28">
        <f t="shared" si="1"/>
        <v>5.1020408163265305</v>
      </c>
      <c r="E38" s="19">
        <f t="shared" si="2"/>
        <v>5.1020408163265305</v>
      </c>
      <c r="F38" s="29">
        <f t="shared" si="3"/>
        <v>2.0161290322580645</v>
      </c>
      <c r="G38" s="2"/>
      <c r="H38" s="2"/>
    </row>
    <row r="39" spans="1:8">
      <c r="A39">
        <v>27</v>
      </c>
      <c r="B39" s="1">
        <v>1</v>
      </c>
      <c r="C39" s="2">
        <f t="shared" si="0"/>
        <v>7.5</v>
      </c>
      <c r="D39" s="28">
        <f t="shared" si="1"/>
        <v>4.7222222222222223</v>
      </c>
      <c r="E39" s="19">
        <f t="shared" si="2"/>
        <v>4.7222222222222223</v>
      </c>
      <c r="F39" s="29">
        <f t="shared" si="3"/>
        <v>1.8888888888888888</v>
      </c>
      <c r="G39" s="2"/>
      <c r="H39" s="2"/>
    </row>
    <row r="40" spans="1:8">
      <c r="A40">
        <v>26</v>
      </c>
      <c r="B40" s="1">
        <v>1.05</v>
      </c>
      <c r="C40" s="2">
        <f t="shared" si="0"/>
        <v>6.8783068783068781</v>
      </c>
      <c r="D40" s="28">
        <f t="shared" si="1"/>
        <v>4.2328042328042326</v>
      </c>
      <c r="E40" s="19">
        <f t="shared" si="2"/>
        <v>4.2328042328042326</v>
      </c>
      <c r="F40" s="29">
        <f t="shared" si="3"/>
        <v>1.7429193899782136</v>
      </c>
      <c r="G40" s="2"/>
      <c r="H40" s="2"/>
    </row>
    <row r="41" spans="1:8">
      <c r="A41">
        <v>25</v>
      </c>
      <c r="B41" s="1">
        <v>1.125</v>
      </c>
      <c r="C41" s="2">
        <f t="shared" si="0"/>
        <v>6.1728395061728394</v>
      </c>
      <c r="D41" s="28">
        <f t="shared" si="1"/>
        <v>3.7037037037037042</v>
      </c>
      <c r="E41" s="19">
        <f t="shared" si="2"/>
        <v>3.7037037037037042</v>
      </c>
      <c r="F41" s="29">
        <f t="shared" si="3"/>
        <v>1.5873015873015874</v>
      </c>
      <c r="G41" s="2"/>
      <c r="H41" s="2"/>
    </row>
    <row r="42" spans="1:8" ht="15.75" thickBot="1">
      <c r="A42">
        <v>24</v>
      </c>
      <c r="B42" s="1">
        <v>1.25</v>
      </c>
      <c r="C42" s="2">
        <f>(A42*1000/3600)/B42</f>
        <v>5.3333333333333339</v>
      </c>
      <c r="D42" s="30">
        <f t="shared" si="1"/>
        <v>3.1111111111111112</v>
      </c>
      <c r="E42" s="31">
        <f t="shared" si="2"/>
        <v>3.1111111111111112</v>
      </c>
      <c r="F42" s="32">
        <f t="shared" si="3"/>
        <v>1.4141414141414141</v>
      </c>
      <c r="G42" s="2"/>
      <c r="H42" s="2"/>
    </row>
  </sheetData>
  <mergeCells count="6">
    <mergeCell ref="G21:G25"/>
    <mergeCell ref="D3:F3"/>
    <mergeCell ref="A4:C4"/>
    <mergeCell ref="G6:G10"/>
    <mergeCell ref="G11:G15"/>
    <mergeCell ref="G16:G20"/>
  </mergeCells>
  <phoneticPr fontId="2" type="noConversion"/>
  <conditionalFormatting sqref="C6:C42">
    <cfRule type="top10" dxfId="3" priority="4" rank="1"/>
  </conditionalFormatting>
  <conditionalFormatting sqref="D6:D42">
    <cfRule type="top10" dxfId="2" priority="3" rank="1"/>
  </conditionalFormatting>
  <conditionalFormatting sqref="E6:E42">
    <cfRule type="top10" dxfId="1" priority="2" rank="1"/>
  </conditionalFormatting>
  <conditionalFormatting sqref="F6:F42">
    <cfRule type="top10" dxfId="0" priority="1" rank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etsoukas</dc:creator>
  <cp:lastModifiedBy>tsoukas</cp:lastModifiedBy>
  <dcterms:created xsi:type="dcterms:W3CDTF">2011-02-21T15:08:30Z</dcterms:created>
  <dcterms:modified xsi:type="dcterms:W3CDTF">2011-02-27T20:32:03Z</dcterms:modified>
</cp:coreProperties>
</file>